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8A7FCE31-B084-4641-BBC1-84A68E62F2C8}" xr6:coauthVersionLast="36" xr6:coauthVersionMax="36" xr10:uidLastSave="{00000000-0000-0000-0000-000000000000}"/>
  <bookViews>
    <workbookView xWindow="0" yWindow="0" windowWidth="23040" windowHeight="952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3" i="65"/>
  <c r="H2" i="65"/>
  <c r="H1" i="65"/>
  <c r="E2" i="60"/>
  <c r="H2" i="59"/>
  <c r="A3" i="65"/>
  <c r="A1" i="65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<sst xmlns="http://schemas.openxmlformats.org/spreadsheetml/2006/main" count="890" uniqueCount="628">
  <si>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</si>
  <si>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</si>
  <si>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</si>
  <si>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</si>
  <si>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</si>
  <si>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</si>
  <si>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</si>
  <si>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</si>
  <si>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</si>
  <si>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</si>
  <si>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</si>
  <si>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</si>
  <si>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</si>
  <si>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</si>
  <si>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</si>
  <si>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</si>
  <si>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</si>
  <si>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</si>
  <si>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</si>
  <si>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</si>
  <si>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</si>
  <si>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</si>
  <si>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</si>
  <si>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</si>
  <si>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</si>
  <si>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</si>
  <si>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</si>
  <si>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</si>
  <si>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</si>
  <si>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</si>
  <si>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</si>
  <si>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</si>
  <si>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</si>
  <si>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</si>
  <si>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</si>
  <si>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</si>
  <si>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</si>
  <si>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</si>
  <si>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</si>
  <si>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</si>
  <si>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</si>
  <si>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</si>
  <si>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</si>
  <si>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</si>
  <si>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</si>
  <si>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</si>
  <si>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</si>
  <si>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</si>
  <si>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</si>
  <si>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</si>
  <si>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</si>
  <si>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</si>
  <si>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</si>
  <si>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</si>
  <si>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</si>
  <si>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</si>
  <si>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</si>
  <si>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</si>
  <si>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</si>
  <si>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</si>
  <si>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</si>
  <si>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</si>
  <si>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</si>
  <si>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</si>
  <si>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</si>
  <si>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</si>
  <si>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</si>
  <si>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</si>
  <si>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</si>
  <si>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</si>
  <si>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</si>
  <si>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</si>
  <si>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</si>
  <si>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</si>
  <si>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</si>
  <si>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</si>
  <si>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</si>
  <si>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</si>
  <si>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</si>
  <si>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</si>
  <si>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</si>
  <si>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</si>
  <si>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</si>
  <si>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</si>
  <si>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</si>
  <si>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</si>
  <si>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</si>
  <si>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</si>
  <si>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</si>
  <si>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</si>
  <si>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</si>
  <si>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</si>
  <si>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</si>
  <si>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</si>
  <si>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</si>
  <si>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</si>
  <si>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</si>
  <si>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</si>
  <si>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</si>
  <si>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</si>
  <si>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</si>
  <si>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</si>
  <si>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</si>
  <si>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</si>
  <si>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</si>
  <si>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</si>
  <si>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</si>
  <si>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</si>
  <si>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</si>
  <si>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</si>
  <si>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</si>
  <si>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</si>
  <si>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</si>
  <si>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</si>
  <si>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</si>
  <si>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</si>
  <si>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</si>
  <si>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</si>
  <si>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</si>
  <si>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</si>
  <si>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</si>
  <si>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</si>
  <si>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</si>
  <si>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</si>
  <si>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</si>
  <si>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</si>
  <si>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</si>
  <si>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</si>
  <si>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</si>
  <si>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</si>
  <si>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</si>
  <si>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</si>
  <si>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</si>
  <si>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</si>
  <si>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</si>
  <si>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</si>
  <si>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</si>
  <si>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</si>
  <si>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</si>
  <si>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</si>
  <si>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</si>
  <si>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</si>
  <si>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</si>
  <si>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</si>
  <si>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</si>
  <si>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</si>
  <si>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</si>
  <si>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</si>
  <si>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</si>
  <si>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</si>
  <si>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</si>
  <si>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</si>
  <si>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</si>
  <si>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</si>
  <si>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</si>
  <si>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</si>
  <si>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</si>
  <si>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</si>
  <si>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</si>
  <si>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</si>
  <si>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</si>
  <si>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</si>
  <si>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</si>
  <si>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</si>
  <si>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</si>
  <si>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</si>
  <si>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</si>
  <si>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</si>
  <si>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</si>
  <si>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</si>
  <si>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</si>
  <si>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</si>
  <si>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</si>
  <si>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</si>
  <si>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</si>
  <si>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</si>
  <si>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</si>
  <si>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</si>
  <si>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</si>
  <si>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</si>
  <si>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</si>
  <si>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</si>
  <si>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</si>
  <si>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</si>
  <si>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</si>
  <si>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</si>
  <si>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</si>
  <si>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</si>
  <si>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</si>
  <si>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</si>
  <si>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</si>
  <si>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</si>
  <si>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</si>
  <si>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</si>
  <si>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</si>
  <si>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</si>
  <si>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</si>
  <si>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</si>
  <si>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</si>
  <si>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</si>
  <si>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</si>
  <si>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</si>
  <si>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</si>
  <si>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</si>
  <si>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</si>
  <si>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</si>
  <si>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</si>
  <si>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</si>
  <si>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</si>
  <si>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</si>
  <si>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</si>
  <si>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</si>
  <si>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</si>
  <si>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</si>
  <si>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</si>
  <si>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</si>
  <si>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</si>
  <si>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</si>
  <si>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</si>
  <si>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</si>
  <si>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</si>
  <si>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</si>
  <si>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</si>
  <si>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</si>
  <si>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</si>
  <si>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</si>
  <si>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</si>
  <si>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</si>
  <si>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</si>
  <si>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</si>
  <si>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</si>
  <si>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</si>
  <si>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</si>
  <si>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</si>
  <si>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</si>
  <si>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</si>
  <si>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</si>
  <si>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</si>
  <si>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</si>
  <si>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</si>
  <si>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</si>
  <si>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</si>
  <si>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</si>
  <si>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</si>
  <si>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</si>
  <si>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</si>
  <si>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</si>
  <si>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</si>
  <si>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</si>
  <si>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</si>
  <si>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</si>
  <si>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</si>
  <si>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</si>
  <si>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</si>
  <si>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</si>
  <si>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</si>
  <si>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</si>
  <si>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</si>
  <si>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</si>
  <si>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</si>
  <si>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</si>
  <si>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</si>
  <si>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</si>
  <si>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</si>
  <si>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</si>
  <si>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</si>
  <si>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</si>
  <si>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</si>
  <si>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</si>
  <si>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</si>
  <si>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</si>
  <si>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</si>
  <si>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</si>
  <si>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</si>
  <si>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</si>
  <si>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</si>
  <si>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</si>
  <si>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</si>
  <si>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</si>
  <si>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</si>
  <si>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</si>
  <si>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</si>
  <si>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</si>
  <si>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</si>
  <si>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</si>
  <si>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</si>
  <si>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</si>
  <si>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</si>
  <si>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</si>
  <si>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</si>
  <si>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</si>
  <si>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</si>
  <si>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</si>
  <si>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</si>
  <si>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</si>
  <si>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</si>
  <si>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</si>
  <si>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</si>
  <si>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</si>
  <si>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</si>
  <si>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</si>
  <si>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</si>
  <si>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</si>
  <si>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</si>
  <si>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</si>
  <si>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</si>
  <si>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</si>
  <si>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</si>
  <si>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</si>
  <si>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</si>
  <si>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</si>
  <si>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</si>
  <si>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</si>
  <si>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</si>
  <si>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</si>
  <si>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</si>
  <si>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</si>
  <si>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</si>
  <si>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</si>
  <si>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</si>
  <si>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</si>
  <si>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</si>
  <si>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</si>
  <si>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</si>
  <si>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</si>
  <si>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</si>
  <si>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</si>
  <si>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</si>
  <si>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</si>
  <si>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</si>
  <si>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</si>
  <si>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</si>
  <si>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</si>
  <si>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</si>
  <si>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</si>
  <si>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</si>
  <si>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</si>
  <si>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</si>
  <si>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</si>
  <si>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</si>
  <si>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</si>
  <si>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</si>
  <si>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</si>
  <si>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</si>
  <si>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</si>
  <si>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</si>
  <si>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</si>
  <si>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</si>
  <si>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</si>
  <si>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</si>
  <si>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</si>
  <si>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</si>
  <si>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</si>
  <si>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</si>
  <si>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</si>
  <si>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</si>
  <si>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</si>
  <si>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</si>
  <si>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</si>
  <si>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</si>
  <si>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</si>
  <si>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</si>
  <si>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</si>
  <si>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</si>
  <si>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</si>
  <si>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</si>
  <si>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</si>
  <si>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</si>
  <si>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</si>
  <si>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</si>
  <si>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</si>
  <si>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</si>
  <si>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</si>
  <si>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</si>
  <si>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</si>
  <si>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</si>
  <si>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</si>
  <si>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</si>
  <si>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</si>
  <si>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</si>
  <si>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</si>
  <si>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</si>
  <si>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</si>
  <si>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</si>
  <si>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</si>
  <si>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</si>
  <si>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</si>
  <si>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</si>
  <si>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</si>
  <si>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</si>
  <si>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</si>
  <si>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</si>
  <si>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</si>
  <si>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</si>
  <si>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</si>
  <si>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</si>
  <si>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</si>
  <si>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</si>
  <si>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</si>
  <si>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</si>
  <si>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</si>
  <si>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</si>
  <si>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</si>
  <si>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</si>
  <si>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</si>
  <si>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</si>
  <si>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</si>
  <si>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</si>
  <si>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</si>
  <si>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</si>
  <si>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</si>
  <si>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</si>
  <si>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</si>
  <si>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</si>
  <si>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</si>
  <si>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</si>
  <si>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</si>
  <si>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</si>
  <si>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</si>
  <si>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</si>
  <si>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</si>
  <si>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</si>
  <si>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</si>
  <si>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</si>
  <si>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</si>
  <si>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</si>
  <si>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</si>
  <si>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</si>
  <si>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</si>
  <si>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</si>
  <si>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</si>
  <si>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</si>
  <si>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</si>
  <si>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</si>
  <si>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</si>
  <si>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</si>
  <si>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</si>
  <si>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</si>
  <si>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</si>
  <si>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</si>
  <si>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</si>
  <si>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</si>
  <si>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</si>
  <si>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</si>
  <si>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</si>
  <si>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</si>
  <si>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</si>
  <si>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</si>
  <si>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</si>
  <si>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</si>
  <si>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</si>
  <si>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</si>
  <si>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</si>
  <si>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</si>
  <si>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</si>
  <si>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</si>
  <si>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</si>
  <si>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</si>
  <si>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</si>
  <si>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</si>
  <si>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</si>
  <si>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</si>
  <si>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</si>
  <si>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</si>
  <si>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</si>
  <si>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</si>
  <si>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</si>
  <si>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</si>
  <si>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</si>
  <si>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</si>
  <si>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</si>
  <si>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</si>
  <si>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</si>
  <si>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</si>
  <si>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</si>
  <si>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</si>
  <si>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</si>
  <si>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</si>
  <si>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</si>
  <si>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</si>
  <si>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</si>
  <si>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</si>
  <si>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</si>
  <si>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</si>
  <si>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</si>
  <si>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</si>
  <si>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</si>
  <si>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</si>
  <si>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</si>
  <si>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</si>
  <si>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</si>
  <si>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</si>
  <si>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</si>
  <si>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</si>
  <si>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</si>
  <si>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</si>
  <si>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</si>
  <si>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</si>
  <si>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</si>
  <si>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</si>
  <si>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</si>
  <si>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</si>
  <si>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</si>
  <si>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</si>
  <si>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</si>
  <si>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</si>
  <si>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</si>
  <si>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</si>
  <si>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</si>
  <si>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</si>
  <si>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</si>
  <si>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</si>
  <si>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</si>
  <si>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</si>
  <si>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</si>
  <si>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</si>
  <si>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</si>
  <si>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</si>
  <si>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</si>
  <si>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</si>
  <si>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</si>
  <si>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</si>
  <si>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</si>
  <si>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</si>
  <si>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</si>
  <si>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</si>
  <si>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</si>
  <si>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</si>
  <si>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</si>
  <si>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</si>
  <si>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</si>
  <si>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</si>
  <si>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</si>
  <si>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</si>
  <si>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</si>
  <si>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</si>
  <si>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</si>
  <si>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</si>
  <si>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</si>
  <si>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</si>
  <si>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</si>
  <si>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</si>
  <si>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</si>
  <si>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</si>
  <si>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</si>
  <si>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</si>
  <si>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</si>
  <si>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</si>
  <si>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</si>
  <si>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</si>
  <si>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</si>
  <si>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</si>
  <si>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</si>
  <si>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</si>
  <si>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</si>
  <si>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</si>
  <si>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</si>
  <si>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</si>
  <si>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</si>
  <si>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</si>
  <si>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</si>
  <si>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</si>
  <si>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</si>
  <si>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</si>
  <si>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</si>
  <si>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</si>
  <si>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</si>
  <si>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</si>
  <si>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</si>
  <si>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</si>
  <si>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</si>
  <si>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</si>
  <si>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</si>
  <si>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</si>
  <si>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</si>
  <si>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</si>
  <si>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</si>
  <si>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</si>
  <si>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</si>
  <si>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</si>
  <si>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</si>
  <si>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</si>
  <si>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</si>
  <si>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</si>
  <si>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</si>
  <si>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</si>
  <si>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</si>
  <si>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</si>
  <si>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</si>
  <si>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</si>
  <si>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</si>
  <si>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</si>
  <si>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</si>
  <si>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</si>
  <si>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</si>
  <si>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</si>
  <si>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</si>
  <si>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</si>
  <si>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</si>
  <si>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</si>
  <si>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</si>
  <si>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</si>
  <si>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</si>
  <si>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</si>
  <si>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</si>
  <si>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</si>
  <si>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</si>
  <si>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</si>
  <si>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</si>
  <si>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</si>
  <si>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</si>
  <si>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</si>
  <si>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</si>
  <si>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</si>
  <si>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</si>
  <si>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</si>
  <si>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</si>
  <si>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</si>
  <si>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</si>
  <si>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</si>
  <si>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</si>
  <si>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</si>
  <si>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</si>
  <si>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</si>
  <si>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</si>
  <si>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</si>
  <si>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SAN FELIPE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</si>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</sst>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2</xdr:col>
      <xdr:colOff>447675</xdr:colOff>
      <xdr:row>43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F4618FB-1E05-435A-9FD6-07ED536176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0" y="6200775"/>
          <a:ext cx="6353175" cy="333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150</xdr:row>
      <xdr:rowOff>0</xdr:rowOff>
    </xdr:from>
    <xdr:to>
      <xdr:col>3</xdr:col>
      <xdr:colOff>649138</xdr:colOff>
      <xdr:row>152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8FFC8C-0C6F-4EB7-97D7-E0363C1D9A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0" y="21862571"/>
          <a:ext cx="6714586" cy="3351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222</xdr:row>
      <xdr:rowOff>0</xdr:rowOff>
    </xdr:from>
    <xdr:to>
      <xdr:col>3</xdr:col>
      <xdr:colOff>419100</xdr:colOff>
      <xdr:row>224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173033-ED6E-4AD1-8DC3-53BDB6B078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0" y="34004250"/>
          <a:ext cx="7667625" cy="333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3</xdr:col>
      <xdr:colOff>485775</xdr:colOff>
      <xdr:row>31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30C477-643B-4518-AFF4-E3B6480DF0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0" y="4429125"/>
          <a:ext cx="5886450" cy="333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82</xdr:row>
      <xdr:rowOff>0</xdr:rowOff>
    </xdr:from>
    <xdr:to>
      <xdr:col>3</xdr:col>
      <xdr:colOff>466725</xdr:colOff>
      <xdr:row>84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2F4ABD-4758-4707-8AF6-4E36AF5FFB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0" y="12001500"/>
          <a:ext cx="6381750" cy="333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3</xdr:col>
      <xdr:colOff>581025</xdr:colOff>
      <xdr:row>23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E26C89-0705-48DB-AB4B-775FBD2158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0" y="3343275"/>
          <a:ext cx="6191250" cy="333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3</xdr:col>
      <xdr:colOff>552450</xdr:colOff>
      <xdr:row>42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AD1D70-84CD-41DF-9F44-FA04FEC95A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0" y="6000750"/>
          <a:ext cx="6124575" cy="333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3</xdr:col>
      <xdr:colOff>952500</xdr:colOff>
      <xdr:row>51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F601DE-F727-4CD3-9234-FA9C023AC9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868"/>
        <a:stretch/>
      </xdr:blipFill>
      <xdr:spPr>
        <a:xfrm>
          <a:off x="0" y="7286625"/>
          <a:ext cx="735330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22" sqref="A22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528816408.38999999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528816408.38999999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1" sqref="A4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443465284.24000001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205807129.90000001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1316898.56</v>
      </c>
    </row>
    <row r="11" spans="1:3" x14ac:dyDescent="0.2">
      <c r="A11" s="100">
        <v>2.4</v>
      </c>
      <c r="B11" s="83" t="s">
        <v>241</v>
      </c>
      <c r="C11" s="93">
        <v>5550.02</v>
      </c>
    </row>
    <row r="12" spans="1:3" x14ac:dyDescent="0.2">
      <c r="A12" s="100">
        <v>2.5</v>
      </c>
      <c r="B12" s="83" t="s">
        <v>242</v>
      </c>
      <c r="C12" s="93">
        <v>34220</v>
      </c>
    </row>
    <row r="13" spans="1:3" x14ac:dyDescent="0.2">
      <c r="A13" s="100">
        <v>2.6</v>
      </c>
      <c r="B13" s="83" t="s">
        <v>243</v>
      </c>
      <c r="C13" s="93">
        <v>7376407.7599999998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2731381.06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29504</v>
      </c>
    </row>
    <row r="19" spans="1:3" x14ac:dyDescent="0.2">
      <c r="A19" s="100" t="s">
        <v>575</v>
      </c>
      <c r="B19" s="83" t="s">
        <v>546</v>
      </c>
      <c r="C19" s="93">
        <v>194313168.5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9580751.9299999997</v>
      </c>
    </row>
    <row r="31" spans="1:3" x14ac:dyDescent="0.2">
      <c r="A31" s="100" t="s">
        <v>564</v>
      </c>
      <c r="B31" s="83" t="s">
        <v>442</v>
      </c>
      <c r="C31" s="93">
        <v>9580751.9299999997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247238906.27000001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A50" sqref="A50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tr">
        <f>'Notas a los Edos Financieros'!A1</f>
        <v>MUNICIPIO DE SAN FELIPE</v>
      </c>
      <c r="B1" s="160"/>
      <c r="C1" s="160"/>
      <c r="D1" s="160"/>
      <c r="E1" s="160"/>
      <c r="F1" s="160"/>
      <c r="G1" s="29" t="s">
        <v>614</v>
      </c>
      <c r="H1" s="30">
        <f>'Notas a los Edos Financieros'!E1</f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tr">
        <f>'Notas a los Edos Financieros'!A3</f>
        <v>CORRESPONDIENTE DEL 1 DE ENERO AL 31 DE DICIEMBRE DEL 2020</v>
      </c>
      <c r="B3" s="162"/>
      <c r="C3" s="162"/>
      <c r="D3" s="162"/>
      <c r="E3" s="162"/>
      <c r="F3" s="162"/>
      <c r="G3" s="16" t="s">
        <v>620</v>
      </c>
      <c r="H3" s="30">
        <f>'Notas a los Edos Financieros'!E3</f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B33" sqref="B3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132" zoomScale="106" zoomScaleNormal="106" workbookViewId="0">
      <selection activeCell="A151" sqref="A15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7245927.8600000003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22659.74</v>
      </c>
      <c r="D15" s="26">
        <v>0.92</v>
      </c>
      <c r="E15" s="26">
        <v>18058.38</v>
      </c>
      <c r="F15" s="26">
        <v>17017.64</v>
      </c>
      <c r="G15" s="26">
        <v>21750.43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4034845.9</v>
      </c>
      <c r="D20" s="26">
        <v>4034845.9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6294.73</v>
      </c>
      <c r="D21" s="26">
        <v>6294.73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339647.99</v>
      </c>
      <c r="D23" s="26">
        <v>339647.99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971133.48</v>
      </c>
      <c r="D24" s="26">
        <v>971133.48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1238991.08</v>
      </c>
      <c r="D25" s="26">
        <v>1238991.08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24823168.579999998</v>
      </c>
      <c r="D27" s="26">
        <v>24823168.579999998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582042886.11000001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50277620.460000001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39132842.219999999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3740093.71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478103136.38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10789193.34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75212184.269999981</v>
      </c>
      <c r="D62" s="26">
        <f t="shared" ref="D62:E62" si="0">SUM(D63:D70)</f>
        <v>7466028.7599999998</v>
      </c>
      <c r="E62" s="26">
        <f t="shared" si="0"/>
        <v>-47606159.969999999</v>
      </c>
    </row>
    <row r="63" spans="1:9" x14ac:dyDescent="0.2">
      <c r="A63" s="24">
        <v>1241</v>
      </c>
      <c r="B63" s="22" t="s">
        <v>240</v>
      </c>
      <c r="C63" s="26">
        <v>10514505.73</v>
      </c>
      <c r="D63" s="26">
        <v>918704</v>
      </c>
      <c r="E63" s="26">
        <v>-5915084.9199999999</v>
      </c>
    </row>
    <row r="64" spans="1:9" x14ac:dyDescent="0.2">
      <c r="A64" s="24">
        <v>1242</v>
      </c>
      <c r="B64" s="22" t="s">
        <v>241</v>
      </c>
      <c r="C64" s="26">
        <v>2268880.5</v>
      </c>
      <c r="D64" s="26">
        <v>328933.7</v>
      </c>
      <c r="E64" s="26">
        <v>-978234.12</v>
      </c>
    </row>
    <row r="65" spans="1:9" x14ac:dyDescent="0.2">
      <c r="A65" s="24">
        <v>1243</v>
      </c>
      <c r="B65" s="22" t="s">
        <v>242</v>
      </c>
      <c r="C65" s="26">
        <v>105491.82</v>
      </c>
      <c r="D65" s="26">
        <v>12042.3</v>
      </c>
      <c r="E65" s="26">
        <v>-31263.61</v>
      </c>
    </row>
    <row r="66" spans="1:9" x14ac:dyDescent="0.2">
      <c r="A66" s="24">
        <v>1244</v>
      </c>
      <c r="B66" s="22" t="s">
        <v>243</v>
      </c>
      <c r="C66" s="26">
        <v>51441505.409999996</v>
      </c>
      <c r="D66" s="26">
        <v>5431702.0999999996</v>
      </c>
      <c r="E66" s="26">
        <v>-37146692.07</v>
      </c>
    </row>
    <row r="67" spans="1:9" x14ac:dyDescent="0.2">
      <c r="A67" s="24">
        <v>1245</v>
      </c>
      <c r="B67" s="22" t="s">
        <v>244</v>
      </c>
      <c r="C67" s="26">
        <v>1793075.22</v>
      </c>
      <c r="D67" s="26">
        <v>63770.18</v>
      </c>
      <c r="E67" s="26">
        <v>-374605.75</v>
      </c>
    </row>
    <row r="68" spans="1:9" x14ac:dyDescent="0.2">
      <c r="A68" s="24">
        <v>1246</v>
      </c>
      <c r="B68" s="22" t="s">
        <v>245</v>
      </c>
      <c r="C68" s="26">
        <v>8501731.4299999997</v>
      </c>
      <c r="D68" s="26">
        <v>710876.48</v>
      </c>
      <c r="E68" s="26">
        <v>-3160279.5</v>
      </c>
    </row>
    <row r="69" spans="1:9" x14ac:dyDescent="0.2">
      <c r="A69" s="24">
        <v>1247</v>
      </c>
      <c r="B69" s="22" t="s">
        <v>246</v>
      </c>
      <c r="C69" s="26">
        <v>283244.15999999997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303750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1599396.83</v>
      </c>
      <c r="D74" s="26">
        <f>SUM(D75:D79)</f>
        <v>155319.37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1528171.53</v>
      </c>
      <c r="D75" s="26">
        <v>151147.24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71225.3</v>
      </c>
      <c r="D78" s="26">
        <v>4172.13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41621.93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41621.93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7553635.5300000012</v>
      </c>
      <c r="D110" s="26">
        <f>SUM(D111:D119)</f>
        <v>7553635.5300000012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1602469.38</v>
      </c>
      <c r="D111" s="26">
        <f>C111</f>
        <v>1602469.38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1150317.7</v>
      </c>
      <c r="D112" s="26">
        <f t="shared" ref="D112:D119" si="1">C112</f>
        <v>1150317.7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239773.61</v>
      </c>
      <c r="D113" s="26">
        <f t="shared" si="1"/>
        <v>239773.61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275206.76</v>
      </c>
      <c r="D115" s="26">
        <f t="shared" si="1"/>
        <v>275206.76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1952218.35</v>
      </c>
      <c r="D117" s="26">
        <f t="shared" si="1"/>
        <v>1952218.35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2333649.73</v>
      </c>
      <c r="D119" s="26">
        <f t="shared" si="1"/>
        <v>2333649.73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223" sqref="A223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33718334.930000007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21746751.110000003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39950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18983833.43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914493.67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1808474.01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5599666.0800000001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1073817.83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4500441.66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25406.59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3800735.37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3800735.37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2571182.37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1549040.77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7456.24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1014685.36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403183679.61000001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403183679.61000001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122517772.03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208802509.09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70564316.640000001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1299081.8500000001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302504781.61000001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171149861.39000002</v>
      </c>
      <c r="D100" s="59">
        <f>C100/$C$99</f>
        <v>0.56577572254924735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115042943.72000001</v>
      </c>
      <c r="D101" s="59">
        <f t="shared" ref="D101:D164" si="0">C101/$C$99</f>
        <v>0.38030124055466169</v>
      </c>
      <c r="E101" s="58"/>
    </row>
    <row r="102" spans="1:5" x14ac:dyDescent="0.2">
      <c r="A102" s="56">
        <v>5111</v>
      </c>
      <c r="B102" s="53" t="s">
        <v>364</v>
      </c>
      <c r="C102" s="57">
        <v>68867335.260000005</v>
      </c>
      <c r="D102" s="59">
        <f t="shared" si="0"/>
        <v>0.22765701386097836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9830513.6999999993</v>
      </c>
      <c r="D104" s="59">
        <f t="shared" si="0"/>
        <v>3.2497052270313694E-2</v>
      </c>
      <c r="E104" s="58"/>
    </row>
    <row r="105" spans="1:5" x14ac:dyDescent="0.2">
      <c r="A105" s="56">
        <v>5114</v>
      </c>
      <c r="B105" s="53" t="s">
        <v>367</v>
      </c>
      <c r="C105" s="57">
        <v>19760807.559999999</v>
      </c>
      <c r="D105" s="59">
        <f t="shared" si="0"/>
        <v>6.5323951095346111E-2</v>
      </c>
      <c r="E105" s="58"/>
    </row>
    <row r="106" spans="1:5" x14ac:dyDescent="0.2">
      <c r="A106" s="56">
        <v>5115</v>
      </c>
      <c r="B106" s="53" t="s">
        <v>368</v>
      </c>
      <c r="C106" s="57">
        <v>13220728.720000001</v>
      </c>
      <c r="D106" s="59">
        <f t="shared" si="0"/>
        <v>4.3704197499412213E-2</v>
      </c>
      <c r="E106" s="58"/>
    </row>
    <row r="107" spans="1:5" x14ac:dyDescent="0.2">
      <c r="A107" s="56">
        <v>5116</v>
      </c>
      <c r="B107" s="53" t="s">
        <v>369</v>
      </c>
      <c r="C107" s="57">
        <v>3363558.48</v>
      </c>
      <c r="D107" s="59">
        <f t="shared" si="0"/>
        <v>1.1119025828611264E-2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24033592.990000002</v>
      </c>
      <c r="D108" s="59">
        <f t="shared" si="0"/>
        <v>7.9448638339161756E-2</v>
      </c>
      <c r="E108" s="58"/>
    </row>
    <row r="109" spans="1:5" x14ac:dyDescent="0.2">
      <c r="A109" s="56">
        <v>5121</v>
      </c>
      <c r="B109" s="53" t="s">
        <v>371</v>
      </c>
      <c r="C109" s="57">
        <v>2029585.03</v>
      </c>
      <c r="D109" s="59">
        <f t="shared" si="0"/>
        <v>6.709265946799524E-3</v>
      </c>
      <c r="E109" s="58"/>
    </row>
    <row r="110" spans="1:5" x14ac:dyDescent="0.2">
      <c r="A110" s="56">
        <v>5122</v>
      </c>
      <c r="B110" s="53" t="s">
        <v>372</v>
      </c>
      <c r="C110" s="57">
        <v>480592.03</v>
      </c>
      <c r="D110" s="59">
        <f t="shared" si="0"/>
        <v>1.5887088707893433E-3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3929285.6</v>
      </c>
      <c r="D112" s="59">
        <f t="shared" si="0"/>
        <v>1.2989168564832062E-2</v>
      </c>
      <c r="E112" s="58"/>
    </row>
    <row r="113" spans="1:5" x14ac:dyDescent="0.2">
      <c r="A113" s="56">
        <v>5125</v>
      </c>
      <c r="B113" s="53" t="s">
        <v>375</v>
      </c>
      <c r="C113" s="57">
        <v>297599.90999999997</v>
      </c>
      <c r="D113" s="59">
        <f t="shared" si="0"/>
        <v>9.8378580469407726E-4</v>
      </c>
      <c r="E113" s="58"/>
    </row>
    <row r="114" spans="1:5" x14ac:dyDescent="0.2">
      <c r="A114" s="56">
        <v>5126</v>
      </c>
      <c r="B114" s="53" t="s">
        <v>376</v>
      </c>
      <c r="C114" s="57">
        <v>11972736.560000001</v>
      </c>
      <c r="D114" s="59">
        <f t="shared" si="0"/>
        <v>3.9578668794186797E-2</v>
      </c>
      <c r="E114" s="58"/>
    </row>
    <row r="115" spans="1:5" x14ac:dyDescent="0.2">
      <c r="A115" s="56">
        <v>5127</v>
      </c>
      <c r="B115" s="53" t="s">
        <v>377</v>
      </c>
      <c r="C115" s="57">
        <v>2395170.13</v>
      </c>
      <c r="D115" s="59">
        <f t="shared" si="0"/>
        <v>7.9177926287721922E-3</v>
      </c>
      <c r="E115" s="58"/>
    </row>
    <row r="116" spans="1:5" x14ac:dyDescent="0.2">
      <c r="A116" s="56">
        <v>5128</v>
      </c>
      <c r="B116" s="53" t="s">
        <v>378</v>
      </c>
      <c r="C116" s="57">
        <v>8200</v>
      </c>
      <c r="D116" s="59">
        <f t="shared" si="0"/>
        <v>2.7107009536701252E-5</v>
      </c>
      <c r="E116" s="58"/>
    </row>
    <row r="117" spans="1:5" x14ac:dyDescent="0.2">
      <c r="A117" s="56">
        <v>5129</v>
      </c>
      <c r="B117" s="53" t="s">
        <v>379</v>
      </c>
      <c r="C117" s="57">
        <v>2920423.73</v>
      </c>
      <c r="D117" s="59">
        <f t="shared" si="0"/>
        <v>9.6541407195510544E-3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32073324.679999996</v>
      </c>
      <c r="D118" s="59">
        <f t="shared" si="0"/>
        <v>0.10602584365542385</v>
      </c>
      <c r="E118" s="58"/>
    </row>
    <row r="119" spans="1:5" x14ac:dyDescent="0.2">
      <c r="A119" s="56">
        <v>5131</v>
      </c>
      <c r="B119" s="53" t="s">
        <v>381</v>
      </c>
      <c r="C119" s="57">
        <v>10811753.119999999</v>
      </c>
      <c r="D119" s="59">
        <f t="shared" si="0"/>
        <v>3.5740767674670673E-2</v>
      </c>
      <c r="E119" s="58"/>
    </row>
    <row r="120" spans="1:5" x14ac:dyDescent="0.2">
      <c r="A120" s="56">
        <v>5132</v>
      </c>
      <c r="B120" s="53" t="s">
        <v>382</v>
      </c>
      <c r="C120" s="57">
        <v>1412510.45</v>
      </c>
      <c r="D120" s="59">
        <f t="shared" si="0"/>
        <v>4.6693822242488024E-3</v>
      </c>
      <c r="E120" s="58"/>
    </row>
    <row r="121" spans="1:5" x14ac:dyDescent="0.2">
      <c r="A121" s="56">
        <v>5133</v>
      </c>
      <c r="B121" s="53" t="s">
        <v>383</v>
      </c>
      <c r="C121" s="57">
        <v>9734276.4000000004</v>
      </c>
      <c r="D121" s="59">
        <f t="shared" si="0"/>
        <v>3.2178917464351947E-2</v>
      </c>
      <c r="E121" s="58"/>
    </row>
    <row r="122" spans="1:5" x14ac:dyDescent="0.2">
      <c r="A122" s="56">
        <v>5134</v>
      </c>
      <c r="B122" s="53" t="s">
        <v>384</v>
      </c>
      <c r="C122" s="57">
        <v>2133277.4500000002</v>
      </c>
      <c r="D122" s="59">
        <f t="shared" si="0"/>
        <v>7.0520453879975289E-3</v>
      </c>
      <c r="E122" s="58"/>
    </row>
    <row r="123" spans="1:5" x14ac:dyDescent="0.2">
      <c r="A123" s="56">
        <v>5135</v>
      </c>
      <c r="B123" s="53" t="s">
        <v>385</v>
      </c>
      <c r="C123" s="57">
        <v>1417304.69</v>
      </c>
      <c r="D123" s="59">
        <f t="shared" si="0"/>
        <v>4.6852307010050503E-3</v>
      </c>
      <c r="E123" s="58"/>
    </row>
    <row r="124" spans="1:5" x14ac:dyDescent="0.2">
      <c r="A124" s="56">
        <v>5136</v>
      </c>
      <c r="B124" s="53" t="s">
        <v>386</v>
      </c>
      <c r="C124" s="57">
        <v>539244.07999999996</v>
      </c>
      <c r="D124" s="59">
        <f t="shared" si="0"/>
        <v>1.7825968803865477E-3</v>
      </c>
      <c r="E124" s="58"/>
    </row>
    <row r="125" spans="1:5" x14ac:dyDescent="0.2">
      <c r="A125" s="56">
        <v>5137</v>
      </c>
      <c r="B125" s="53" t="s">
        <v>387</v>
      </c>
      <c r="C125" s="57">
        <v>47737.47</v>
      </c>
      <c r="D125" s="59">
        <f t="shared" si="0"/>
        <v>1.5780732372536462E-4</v>
      </c>
      <c r="E125" s="58"/>
    </row>
    <row r="126" spans="1:5" x14ac:dyDescent="0.2">
      <c r="A126" s="56">
        <v>5138</v>
      </c>
      <c r="B126" s="53" t="s">
        <v>388</v>
      </c>
      <c r="C126" s="57">
        <v>910772.97</v>
      </c>
      <c r="D126" s="59">
        <f t="shared" si="0"/>
        <v>3.0107721443365515E-3</v>
      </c>
      <c r="E126" s="58"/>
    </row>
    <row r="127" spans="1:5" x14ac:dyDescent="0.2">
      <c r="A127" s="56">
        <v>5139</v>
      </c>
      <c r="B127" s="53" t="s">
        <v>389</v>
      </c>
      <c r="C127" s="57">
        <v>5066448.05</v>
      </c>
      <c r="D127" s="59">
        <f t="shared" si="0"/>
        <v>1.6748323854701399E-2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61755508.460000001</v>
      </c>
      <c r="D128" s="59">
        <f t="shared" si="0"/>
        <v>0.20414721424012863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14540012.720000001</v>
      </c>
      <c r="D129" s="59">
        <f t="shared" si="0"/>
        <v>4.8065397983511893E-2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14540012.720000001</v>
      </c>
      <c r="D131" s="59">
        <f t="shared" si="0"/>
        <v>4.8065397983511893E-2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8806478.9499999993</v>
      </c>
      <c r="D135" s="59">
        <f t="shared" si="0"/>
        <v>2.9111866936879123E-2</v>
      </c>
      <c r="E135" s="58"/>
    </row>
    <row r="136" spans="1:5" x14ac:dyDescent="0.2">
      <c r="A136" s="56">
        <v>5231</v>
      </c>
      <c r="B136" s="53" t="s">
        <v>397</v>
      </c>
      <c r="C136" s="57">
        <v>8806478.9499999993</v>
      </c>
      <c r="D136" s="59">
        <f t="shared" si="0"/>
        <v>2.9111866936879123E-2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30690001.389999997</v>
      </c>
      <c r="D138" s="59">
        <f t="shared" si="0"/>
        <v>0.10145294638537861</v>
      </c>
      <c r="E138" s="58"/>
    </row>
    <row r="139" spans="1:5" x14ac:dyDescent="0.2">
      <c r="A139" s="56">
        <v>5241</v>
      </c>
      <c r="B139" s="53" t="s">
        <v>399</v>
      </c>
      <c r="C139" s="57">
        <v>28439461.989999998</v>
      </c>
      <c r="D139" s="59">
        <f t="shared" si="0"/>
        <v>9.4013264314827164E-2</v>
      </c>
      <c r="E139" s="58"/>
    </row>
    <row r="140" spans="1:5" x14ac:dyDescent="0.2">
      <c r="A140" s="56">
        <v>5242</v>
      </c>
      <c r="B140" s="53" t="s">
        <v>400</v>
      </c>
      <c r="C140" s="57">
        <v>1496300</v>
      </c>
      <c r="D140" s="59">
        <f t="shared" si="0"/>
        <v>4.9463680938739126E-3</v>
      </c>
      <c r="E140" s="58"/>
    </row>
    <row r="141" spans="1:5" x14ac:dyDescent="0.2">
      <c r="A141" s="56">
        <v>5243</v>
      </c>
      <c r="B141" s="53" t="s">
        <v>401</v>
      </c>
      <c r="C141" s="57">
        <v>165934.38</v>
      </c>
      <c r="D141" s="59">
        <f t="shared" si="0"/>
        <v>5.4853473428373293E-4</v>
      </c>
      <c r="E141" s="58"/>
    </row>
    <row r="142" spans="1:5" x14ac:dyDescent="0.2">
      <c r="A142" s="56">
        <v>5244</v>
      </c>
      <c r="B142" s="53" t="s">
        <v>402</v>
      </c>
      <c r="C142" s="57">
        <v>588305.02</v>
      </c>
      <c r="D142" s="59">
        <f t="shared" si="0"/>
        <v>1.9447792423938075E-3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7227015.4000000004</v>
      </c>
      <c r="D143" s="59">
        <f t="shared" si="0"/>
        <v>2.389058236215693E-2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7227015.4000000004</v>
      </c>
      <c r="D145" s="59">
        <f t="shared" si="0"/>
        <v>2.389058236215693E-2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492000</v>
      </c>
      <c r="D152" s="59">
        <f t="shared" si="0"/>
        <v>1.6264205722020752E-3</v>
      </c>
      <c r="E152" s="58"/>
    </row>
    <row r="153" spans="1:5" x14ac:dyDescent="0.2">
      <c r="A153" s="56">
        <v>5281</v>
      </c>
      <c r="B153" s="53" t="s">
        <v>412</v>
      </c>
      <c r="C153" s="57">
        <v>492000</v>
      </c>
      <c r="D153" s="59">
        <f t="shared" si="0"/>
        <v>1.6264205722020752E-3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4752784.49</v>
      </c>
      <c r="D161" s="59">
        <f t="shared" si="0"/>
        <v>1.5711435914184856E-2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4752784.49</v>
      </c>
      <c r="D168" s="59">
        <f t="shared" si="1"/>
        <v>1.5711435914184856E-2</v>
      </c>
      <c r="E168" s="58"/>
    </row>
    <row r="169" spans="1:5" x14ac:dyDescent="0.2">
      <c r="A169" s="56">
        <v>5331</v>
      </c>
      <c r="B169" s="53" t="s">
        <v>425</v>
      </c>
      <c r="C169" s="57">
        <v>4752784.49</v>
      </c>
      <c r="D169" s="59">
        <f t="shared" si="1"/>
        <v>1.5711435914184856E-2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9580751.9299999997</v>
      </c>
      <c r="D186" s="59">
        <f t="shared" si="1"/>
        <v>3.1671406577473041E-2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9580751.9299999997</v>
      </c>
      <c r="D187" s="59">
        <f t="shared" si="1"/>
        <v>3.1671406577473041E-2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1959403.8</v>
      </c>
      <c r="D190" s="59">
        <f t="shared" si="1"/>
        <v>6.4772655479083752E-3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7466028.7599999998</v>
      </c>
      <c r="D192" s="59">
        <f t="shared" si="1"/>
        <v>2.4680696682756808E-2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155319.37</v>
      </c>
      <c r="D194" s="59">
        <f t="shared" si="1"/>
        <v>5.1344434680785733E-4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55265875.340000004</v>
      </c>
      <c r="D219" s="59">
        <f t="shared" si="1"/>
        <v>0.18269422071896618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55265875.340000004</v>
      </c>
      <c r="D220" s="59">
        <f t="shared" si="1"/>
        <v>0.18269422071896618</v>
      </c>
      <c r="E220" s="58"/>
    </row>
    <row r="221" spans="1:5" x14ac:dyDescent="0.2">
      <c r="A221" s="56">
        <v>5611</v>
      </c>
      <c r="B221" s="53" t="s">
        <v>469</v>
      </c>
      <c r="C221" s="57">
        <v>55265875.340000004</v>
      </c>
      <c r="D221" s="59">
        <f t="shared" si="1"/>
        <v>0.18269422071896618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30" sqref="A30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73508756.239999995</v>
      </c>
    </row>
    <row r="9" spans="1:5" x14ac:dyDescent="0.2">
      <c r="A9" s="35">
        <v>3120</v>
      </c>
      <c r="B9" s="31" t="s">
        <v>470</v>
      </c>
      <c r="C9" s="36">
        <v>4312702.7699999996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134397232.93000001</v>
      </c>
    </row>
    <row r="15" spans="1:5" x14ac:dyDescent="0.2">
      <c r="A15" s="35">
        <v>3220</v>
      </c>
      <c r="B15" s="31" t="s">
        <v>474</v>
      </c>
      <c r="C15" s="36">
        <v>487924811.13</v>
      </c>
    </row>
    <row r="16" spans="1:5" x14ac:dyDescent="0.2">
      <c r="A16" s="35">
        <v>3230</v>
      </c>
      <c r="B16" s="31" t="s">
        <v>475</v>
      </c>
      <c r="C16" s="36">
        <f>SUM(C17:C20)</f>
        <v>41444.5</v>
      </c>
    </row>
    <row r="17" spans="1:3" x14ac:dyDescent="0.2">
      <c r="A17" s="35">
        <v>3231</v>
      </c>
      <c r="B17" s="31" t="s">
        <v>476</v>
      </c>
      <c r="C17" s="36">
        <v>41444.5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83" sqref="A8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67028185.759999998</v>
      </c>
      <c r="D9" s="36">
        <v>56165511.530000001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28151132.109999999</v>
      </c>
    </row>
    <row r="12" spans="1:5" x14ac:dyDescent="0.2">
      <c r="A12" s="35">
        <v>1115</v>
      </c>
      <c r="B12" s="31" t="s">
        <v>199</v>
      </c>
      <c r="C12" s="36">
        <v>7245927.8600000003</v>
      </c>
      <c r="D12" s="36">
        <v>3824479.61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74274113.620000005</v>
      </c>
      <c r="D15" s="36">
        <f>SUM(D8:D14)</f>
        <v>88141123.25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582042886.11000001</v>
      </c>
    </row>
    <row r="21" spans="1:5" x14ac:dyDescent="0.2">
      <c r="A21" s="35">
        <v>1231</v>
      </c>
      <c r="B21" s="31" t="s">
        <v>232</v>
      </c>
      <c r="C21" s="36">
        <v>50277620.460000001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39132842.219999999</v>
      </c>
    </row>
    <row r="24" spans="1:5" x14ac:dyDescent="0.2">
      <c r="A24" s="35">
        <v>1234</v>
      </c>
      <c r="B24" s="31" t="s">
        <v>235</v>
      </c>
      <c r="C24" s="36">
        <v>3740093.71</v>
      </c>
    </row>
    <row r="25" spans="1:5" x14ac:dyDescent="0.2">
      <c r="A25" s="35">
        <v>1235</v>
      </c>
      <c r="B25" s="31" t="s">
        <v>236</v>
      </c>
      <c r="C25" s="36">
        <v>478103136.38</v>
      </c>
    </row>
    <row r="26" spans="1:5" x14ac:dyDescent="0.2">
      <c r="A26" s="35">
        <v>1236</v>
      </c>
      <c r="B26" s="31" t="s">
        <v>237</v>
      </c>
      <c r="C26" s="36">
        <v>10789193.34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75212184.269999981</v>
      </c>
    </row>
    <row r="29" spans="1:5" x14ac:dyDescent="0.2">
      <c r="A29" s="35">
        <v>1241</v>
      </c>
      <c r="B29" s="31" t="s">
        <v>240</v>
      </c>
      <c r="C29" s="36">
        <v>10514505.73</v>
      </c>
    </row>
    <row r="30" spans="1:5" x14ac:dyDescent="0.2">
      <c r="A30" s="35">
        <v>1242</v>
      </c>
      <c r="B30" s="31" t="s">
        <v>241</v>
      </c>
      <c r="C30" s="36">
        <v>2268880.5</v>
      </c>
    </row>
    <row r="31" spans="1:5" x14ac:dyDescent="0.2">
      <c r="A31" s="35">
        <v>1243</v>
      </c>
      <c r="B31" s="31" t="s">
        <v>242</v>
      </c>
      <c r="C31" s="36">
        <v>105491.82</v>
      </c>
    </row>
    <row r="32" spans="1:5" x14ac:dyDescent="0.2">
      <c r="A32" s="35">
        <v>1244</v>
      </c>
      <c r="B32" s="31" t="s">
        <v>243</v>
      </c>
      <c r="C32" s="36">
        <v>51441505.409999996</v>
      </c>
    </row>
    <row r="33" spans="1:5" x14ac:dyDescent="0.2">
      <c r="A33" s="35">
        <v>1245</v>
      </c>
      <c r="B33" s="31" t="s">
        <v>244</v>
      </c>
      <c r="C33" s="36">
        <v>1793075.22</v>
      </c>
    </row>
    <row r="34" spans="1:5" x14ac:dyDescent="0.2">
      <c r="A34" s="35">
        <v>1246</v>
      </c>
      <c r="B34" s="31" t="s">
        <v>245</v>
      </c>
      <c r="C34" s="36">
        <v>8501731.4299999997</v>
      </c>
    </row>
    <row r="35" spans="1:5" x14ac:dyDescent="0.2">
      <c r="A35" s="35">
        <v>1247</v>
      </c>
      <c r="B35" s="31" t="s">
        <v>246</v>
      </c>
      <c r="C35" s="36">
        <v>283244.15999999997</v>
      </c>
    </row>
    <row r="36" spans="1:5" x14ac:dyDescent="0.2">
      <c r="A36" s="35">
        <v>1248</v>
      </c>
      <c r="B36" s="31" t="s">
        <v>247</v>
      </c>
      <c r="C36" s="36">
        <v>303750</v>
      </c>
    </row>
    <row r="37" spans="1:5" x14ac:dyDescent="0.2">
      <c r="A37" s="35">
        <v>1250</v>
      </c>
      <c r="B37" s="31" t="s">
        <v>249</v>
      </c>
      <c r="C37" s="36">
        <f>SUM(C38:C42)</f>
        <v>1599396.83</v>
      </c>
    </row>
    <row r="38" spans="1:5" x14ac:dyDescent="0.2">
      <c r="A38" s="35">
        <v>1251</v>
      </c>
      <c r="B38" s="31" t="s">
        <v>250</v>
      </c>
      <c r="C38" s="36">
        <v>1528171.53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71225.3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9580751.9299999997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9580751.9299999997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1959403.8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7466028.7599999998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155319.37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55265875.340000004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55265875.340000004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2019-02-13T21:19:08Z</cp:lastPrinted>
  <dcterms:created xsi:type="dcterms:W3CDTF">2012-12-11T20:36:24Z</dcterms:created>
  <dcterms:modified xsi:type="dcterms:W3CDTF">2021-02-16T20:53:54Z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